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自动计算货架需求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<sst xmlns="http://schemas.openxmlformats.org/spreadsheetml/2006/main" count="48" uniqueCount="36">
  <si>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长度</t>
  </si>
  <si>
    <t>宽度</t>
  </si>
  <si>
    <t>每组货架长度</t>
  </si>
  <si>
    <t>柱间距</t>
  </si>
  <si>
    <t>货架宽度</t>
  </si>
  <si>
    <t>列</t>
  </si>
  <si>
    <t>排</t>
  </si>
  <si>
    <t>货位</t>
  </si>
  <si>
    <t>组</t>
  </si>
  <si>
    <t>3层横梁</t>
  </si>
  <si>
    <t>2层横梁</t>
  </si>
  <si>
    <t>3层横梁数</t>
  </si>
  <si>
    <t>2层横梁数</t>
  </si>
  <si>
    <t>3层货位</t>
  </si>
  <si>
    <t>2层货位</t>
  </si>
  <si>
    <t>序号</t>
  </si>
  <si>
    <t>项目</t>
  </si>
  <si>
    <t>数量</t>
  </si>
  <si>
    <t>单位</t>
  </si>
  <si>
    <t>个</t>
  </si>
  <si>
    <t>拣货通道宽度</t>
  </si>
  <si>
    <t>主通道宽度</t>
  </si>
  <si>
    <t>条</t>
  </si>
  <si>
    <t>物流模数</t>
  </si>
  <si>
    <t>数据</t>
  </si>
  <si>
    <t>米</t>
  </si>
  <si>
    <t>主通道</t>
  </si>
  <si>
    <t>购买组数</t>
  </si>
  <si>
    <t>购买立柱数</t>
  </si>
  <si>
    <t>组</t>
  </si>
  <si>
    <t>立柱</t>
  </si>
  <si>
    <t>横梁</t>
  </si>
  <si>
    <t>计算结果（1）</t>
  </si>
  <si>
    <t>计算结果（2）</t>
  </si>
  <si>
    <t>基础建筑数据录入</t>
  </si>
  <si>
    <t>说明：下图为计算依据及实际货架配置平面图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</si>
</sst>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37" fillId="33" borderId="10" xfId="0" applyFont="1" applyFill="1" applyBorder="1" applyAlignment="1" applyProtection="1">
      <alignment/>
      <protection hidden="1"/>
    </xf>
    <xf numFmtId="0" fontId="37" fillId="0" borderId="11" xfId="0" applyFont="1" applyBorder="1" applyAlignment="1" applyProtection="1">
      <alignment/>
      <protection hidden="1"/>
    </xf>
    <xf numFmtId="0" fontId="37" fillId="0" borderId="12" xfId="0" applyFont="1" applyBorder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37" fillId="34" borderId="13" xfId="0" applyFont="1" applyFill="1" applyBorder="1" applyAlignment="1" applyProtection="1">
      <alignment horizontal="center"/>
      <protection hidden="1"/>
    </xf>
    <xf numFmtId="0" fontId="37" fillId="34" borderId="14" xfId="0" applyFont="1" applyFill="1" applyBorder="1" applyAlignment="1" applyProtection="1">
      <alignment/>
      <protection hidden="1"/>
    </xf>
    <xf numFmtId="0" fontId="37" fillId="34" borderId="14" xfId="0" applyFont="1" applyFill="1" applyBorder="1" applyAlignment="1" applyProtection="1">
      <alignment horizontal="center"/>
      <protection hidden="1"/>
    </xf>
    <xf numFmtId="0" fontId="37" fillId="0" borderId="15" xfId="0" applyFont="1" applyBorder="1" applyAlignment="1" applyProtection="1">
      <alignment/>
      <protection hidden="1"/>
    </xf>
    <xf numFmtId="0" fontId="37" fillId="34" borderId="16" xfId="0" applyFont="1" applyFill="1" applyBorder="1" applyAlignment="1" applyProtection="1">
      <alignment horizontal="center" vertical="center"/>
      <protection hidden="1"/>
    </xf>
    <xf numFmtId="0" fontId="37" fillId="34" borderId="14" xfId="0" applyFont="1" applyFill="1" applyBorder="1" applyAlignment="1" applyProtection="1">
      <alignment horizontal="center" vertical="center"/>
      <protection hidden="1"/>
    </xf>
    <xf numFmtId="0" fontId="37" fillId="34" borderId="17" xfId="0" applyFont="1" applyFill="1" applyBorder="1" applyAlignment="1" applyProtection="1">
      <alignment horizontal="center" vertical="center"/>
      <protection hidden="1"/>
    </xf>
    <xf numFmtId="0" fontId="37" fillId="35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18" xfId="0" applyFont="1" applyBorder="1" applyAlignment="1" applyProtection="1">
      <alignment/>
      <protection hidden="1"/>
    </xf>
    <xf numFmtId="0" fontId="37" fillId="0" borderId="13" xfId="0" applyFont="1" applyBorder="1" applyAlignment="1" applyProtection="1">
      <alignment horizontal="center"/>
      <protection hidden="1"/>
    </xf>
    <xf numFmtId="0" fontId="37" fillId="0" borderId="14" xfId="0" applyFont="1" applyBorder="1" applyAlignment="1" applyProtection="1">
      <alignment/>
      <protection hidden="1"/>
    </xf>
    <xf numFmtId="0" fontId="37" fillId="0" borderId="14" xfId="0" applyFont="1" applyBorder="1" applyAlignment="1" applyProtection="1">
      <alignment horizont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14" xfId="0" applyFont="1" applyBorder="1" applyAlignment="1" applyProtection="1">
      <alignment horizontal="center" vertical="center"/>
      <protection hidden="1"/>
    </xf>
    <xf numFmtId="0" fontId="37" fillId="0" borderId="17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35" borderId="0" xfId="0" applyFont="1" applyFill="1" applyBorder="1" applyAlignment="1" applyProtection="1">
      <alignment horizontal="center"/>
      <protection hidden="1"/>
    </xf>
    <xf numFmtId="0" fontId="37" fillId="35" borderId="0" xfId="0" applyFont="1" applyFill="1" applyBorder="1" applyAlignment="1" applyProtection="1">
      <alignment/>
      <protection hidden="1"/>
    </xf>
    <xf numFmtId="0" fontId="37" fillId="35" borderId="18" xfId="0" applyFont="1" applyFill="1" applyBorder="1" applyAlignment="1" applyProtection="1">
      <alignment/>
      <protection hidden="1"/>
    </xf>
    <xf numFmtId="0" fontId="37" fillId="0" borderId="14" xfId="0" applyFont="1" applyFill="1" applyBorder="1" applyAlignment="1" applyProtection="1">
      <alignment/>
      <protection hidden="1"/>
    </xf>
    <xf numFmtId="0" fontId="37" fillId="0" borderId="14" xfId="0" applyFont="1" applyFill="1" applyBorder="1" applyAlignment="1" applyProtection="1">
      <alignment horizontal="center"/>
      <protection hidden="1"/>
    </xf>
    <xf numFmtId="0" fontId="37" fillId="33" borderId="19" xfId="0" applyFont="1" applyFill="1" applyBorder="1" applyAlignment="1" applyProtection="1">
      <alignment/>
      <protection hidden="1"/>
    </xf>
    <xf numFmtId="0" fontId="37" fillId="34" borderId="14" xfId="0" applyFont="1" applyFill="1" applyBorder="1" applyAlignment="1" applyProtection="1">
      <alignment horizontal="left"/>
      <protection hidden="1"/>
    </xf>
    <xf numFmtId="0" fontId="37" fillId="0" borderId="14" xfId="0" applyFont="1" applyBorder="1" applyAlignment="1" applyProtection="1">
      <alignment horizontal="left"/>
      <protection hidden="1"/>
    </xf>
    <xf numFmtId="0" fontId="37" fillId="0" borderId="20" xfId="0" applyFont="1" applyBorder="1" applyAlignment="1" applyProtection="1">
      <alignment/>
      <protection hidden="1"/>
    </xf>
    <xf numFmtId="0" fontId="37" fillId="0" borderId="21" xfId="0" applyFont="1" applyBorder="1" applyAlignment="1" applyProtection="1">
      <alignment/>
      <protection hidden="1"/>
    </xf>
    <xf numFmtId="0" fontId="37" fillId="0" borderId="21" xfId="0" applyFont="1" applyBorder="1" applyAlignment="1" applyProtection="1">
      <alignment horizontal="center"/>
      <protection hidden="1"/>
    </xf>
    <xf numFmtId="0" fontId="37" fillId="0" borderId="22" xfId="0" applyFont="1" applyBorder="1" applyAlignment="1" applyProtection="1">
      <alignment/>
      <protection hidden="1"/>
    </xf>
    <xf numFmtId="0" fontId="37" fillId="0" borderId="0" xfId="0" applyFont="1" applyAlignment="1" applyProtection="1">
      <alignment horizontal="center"/>
      <protection hidden="1"/>
    </xf>
    <xf numFmtId="0" fontId="37" fillId="33" borderId="11" xfId="0" applyFont="1" applyFill="1" applyBorder="1" applyAlignment="1" applyProtection="1">
      <alignment horizontal="center"/>
      <protection hidden="1"/>
    </xf>
    <xf numFmtId="0" fontId="37" fillId="0" borderId="11" xfId="0" applyFont="1" applyBorder="1" applyAlignment="1" applyProtection="1">
      <alignment horizontal="center"/>
      <protection hidden="1"/>
    </xf>
    <xf numFmtId="0" fontId="37" fillId="33" borderId="0" xfId="0" applyFont="1" applyFill="1" applyBorder="1" applyAlignment="1" applyProtection="1">
      <alignment horizontal="left"/>
      <protection hidden="1"/>
    </xf>
    <xf numFmtId="0" fontId="37" fillId="33" borderId="18" xfId="0" applyFont="1" applyFill="1" applyBorder="1" applyAlignment="1" applyProtection="1">
      <alignment horizontal="left"/>
      <protection hidden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7</xdr:row>
      <xdr:rowOff>47625</xdr:rowOff>
    </xdr:from>
    <xdr:to>
      <xdr:col>13</xdr:col>
      <xdr:colOff>609600</xdr:colOff>
      <xdr:row>17</xdr:row>
      <xdr:rowOff>76200</xdr:rowOff>
    </xdr:to>
    <xdr:pic>
      <xdr:nvPicPr>
        <xdr:cNvPr id="1" name="图片 2" descr="1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781175"/>
          <a:ext cx="47053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0</xdr:row>
      <xdr:rowOff>0</xdr:rowOff>
    </xdr:from>
    <xdr:to>
      <xdr:col>23</xdr:col>
      <xdr:colOff>114300</xdr:colOff>
      <xdr:row>19</xdr:row>
      <xdr:rowOff>9525</xdr:rowOff>
    </xdr:to>
    <xdr:pic>
      <xdr:nvPicPr>
        <xdr:cNvPr id="2" name="图片 2" descr="https://timgsa.baidu.com/timg?image&amp;quality=80&amp;size=b9999_10000&amp;sec=1494397696894&amp;di=cfe6a1dd4bb5438bfda0eda2e69c81cb&amp;imgtype=0&amp;src=http%3A%2F%2Ffile4.youboy.com%2Fe%2F2015%2F4%2F17%2F15%2F21113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601027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104775</xdr:rowOff>
    </xdr:from>
    <xdr:to>
      <xdr:col>10</xdr:col>
      <xdr:colOff>238125</xdr:colOff>
      <xdr:row>40</xdr:row>
      <xdr:rowOff>66675</xdr:rowOff>
    </xdr:to>
    <xdr:pic>
      <xdr:nvPicPr>
        <xdr:cNvPr id="3" name="图片 3" descr="https://timgsa.baidu.com/timg?image&amp;quality=80&amp;size=b9999_10000&amp;sec=1494397696888&amp;di=d91d0067b5bf3c2962ebb9ee0c250466&amp;imgtype=0&amp;src=http%3A%2F%2Fimage.cn.made-in-china.com%2F2f0j01VeztAOjBrcpH%2F%25E8%25B4%25A7%25E6%259E%25B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810125"/>
          <a:ext cx="71437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R25"/>
  <sheetViews>
    <sheetView showGridLines="0" tabSelected="1" zoomScalePageLayoutView="0" workbookViewId="0" topLeftCell="A7">
      <selection activeCell="N28" sqref="N28"/>
    </sheetView>
  </sheetViews>
  <sheetFormatPr defaultColWidth="9.00390625" defaultRowHeight="14.25"/>
  <cols>
    <col min="1" max="1" width="17.125" style="4" customWidth="1"/>
    <col min="2" max="2" width="22.75390625" style="4" customWidth="1"/>
    <col min="3" max="3" width="9.00390625" style="4" customWidth="1"/>
    <col min="4" max="4" width="5.75390625" style="4" bestFit="1" customWidth="1"/>
    <col min="5" max="5" width="9.00390625" style="13" customWidth="1"/>
    <col min="6" max="6" width="9.00390625" style="35" customWidth="1"/>
    <col min="7" max="7" width="9.00390625" style="4" customWidth="1"/>
    <col min="8" max="9" width="0" style="4" hidden="1" customWidth="1"/>
    <col min="10" max="12" width="9.00390625" style="35" customWidth="1"/>
    <col min="13" max="16384" width="9.00390625" style="4" customWidth="1"/>
  </cols>
  <sheetData>
    <row r="1" spans="1:14" ht="19.5" customHeight="1" thickTop="1">
      <c r="A1" s="1" t="s">
        <v>34</v>
      </c>
      <c r="B1" s="2"/>
      <c r="C1" s="2"/>
      <c r="D1" s="2"/>
      <c r="E1" s="2"/>
      <c r="F1" s="36" t="s">
        <v>33</v>
      </c>
      <c r="G1" s="36"/>
      <c r="H1" s="37" t="s">
        <v>7</v>
      </c>
      <c r="I1" s="37"/>
      <c r="J1" s="37"/>
      <c r="K1" s="37"/>
      <c r="L1" s="37"/>
      <c r="M1" s="2"/>
      <c r="N1" s="3"/>
    </row>
    <row r="2" spans="1:14" ht="19.5" customHeight="1">
      <c r="A2" s="5" t="s">
        <v>15</v>
      </c>
      <c r="B2" s="6" t="s">
        <v>23</v>
      </c>
      <c r="C2" s="6" t="s">
        <v>24</v>
      </c>
      <c r="D2" s="7" t="s">
        <v>18</v>
      </c>
      <c r="E2" s="8"/>
      <c r="F2" s="9" t="s">
        <v>6</v>
      </c>
      <c r="G2" s="10" t="s">
        <v>5</v>
      </c>
      <c r="H2" s="10" t="s">
        <v>9</v>
      </c>
      <c r="I2" s="11" t="s">
        <v>10</v>
      </c>
      <c r="J2" s="12" t="s">
        <v>29</v>
      </c>
      <c r="K2" s="12" t="s">
        <v>30</v>
      </c>
      <c r="L2" s="12" t="s">
        <v>31</v>
      </c>
      <c r="M2" s="13"/>
      <c r="N2" s="14"/>
    </row>
    <row r="3" spans="1:14" ht="19.5" customHeight="1">
      <c r="A3" s="15">
        <v>1</v>
      </c>
      <c r="B3" s="16" t="s">
        <v>0</v>
      </c>
      <c r="C3" s="17">
        <v>72</v>
      </c>
      <c r="D3" s="17" t="s">
        <v>25</v>
      </c>
      <c r="E3" s="8"/>
      <c r="F3" s="18">
        <f>IF((C8+C6)&lt;C7,ROUND(C3/(C6+C8),0),0)</f>
        <v>20</v>
      </c>
      <c r="G3" s="19">
        <f>F3*2-1</f>
        <v>39</v>
      </c>
      <c r="H3" s="19">
        <v>4</v>
      </c>
      <c r="I3" s="20">
        <v>2</v>
      </c>
      <c r="J3" s="12">
        <f>ROUND((C4-C9*C10)/C5,0)</f>
        <v>4</v>
      </c>
      <c r="K3" s="12">
        <f>J3+1</f>
        <v>5</v>
      </c>
      <c r="L3" s="12">
        <f>J3*4</f>
        <v>16</v>
      </c>
      <c r="M3" s="13"/>
      <c r="N3" s="14"/>
    </row>
    <row r="4" spans="1:14" ht="19.5" customHeight="1">
      <c r="A4" s="15">
        <v>2</v>
      </c>
      <c r="B4" s="16" t="s">
        <v>1</v>
      </c>
      <c r="C4" s="17">
        <v>12</v>
      </c>
      <c r="D4" s="17" t="s">
        <v>25</v>
      </c>
      <c r="F4" s="21"/>
      <c r="G4" s="13"/>
      <c r="H4" s="13"/>
      <c r="I4" s="13"/>
      <c r="J4" s="21"/>
      <c r="K4" s="21"/>
      <c r="L4" s="21"/>
      <c r="M4" s="13"/>
      <c r="N4" s="14"/>
    </row>
    <row r="5" spans="1:15" ht="19.5" customHeight="1">
      <c r="A5" s="15">
        <v>3</v>
      </c>
      <c r="B5" s="16" t="s">
        <v>2</v>
      </c>
      <c r="C5" s="17">
        <v>2</v>
      </c>
      <c r="D5" s="17" t="s">
        <v>25</v>
      </c>
      <c r="F5" s="13"/>
      <c r="G5" s="22"/>
      <c r="H5" s="22"/>
      <c r="I5" s="22"/>
      <c r="J5" s="22"/>
      <c r="K5" s="21"/>
      <c r="L5" s="21"/>
      <c r="M5" s="13"/>
      <c r="N5" s="14"/>
      <c r="O5" s="13"/>
    </row>
    <row r="6" spans="1:15" ht="19.5" customHeight="1">
      <c r="A6" s="15">
        <v>4</v>
      </c>
      <c r="B6" s="16" t="s">
        <v>20</v>
      </c>
      <c r="C6" s="17">
        <v>0.8</v>
      </c>
      <c r="D6" s="17" t="s">
        <v>25</v>
      </c>
      <c r="F6" s="38" t="s">
        <v>35</v>
      </c>
      <c r="G6" s="38"/>
      <c r="H6" s="38"/>
      <c r="I6" s="38"/>
      <c r="J6" s="38"/>
      <c r="K6" s="38"/>
      <c r="L6" s="38"/>
      <c r="M6" s="38"/>
      <c r="N6" s="39"/>
      <c r="O6" s="13"/>
    </row>
    <row r="7" spans="1:15" ht="19.5" customHeight="1">
      <c r="A7" s="15">
        <v>5</v>
      </c>
      <c r="B7" s="16" t="s">
        <v>3</v>
      </c>
      <c r="C7" s="17">
        <v>9</v>
      </c>
      <c r="D7" s="17" t="s">
        <v>25</v>
      </c>
      <c r="F7" s="23"/>
      <c r="G7" s="24"/>
      <c r="H7" s="24"/>
      <c r="I7" s="24"/>
      <c r="J7" s="23"/>
      <c r="K7" s="23"/>
      <c r="L7" s="23"/>
      <c r="M7" s="24"/>
      <c r="N7" s="25"/>
      <c r="O7" s="24"/>
    </row>
    <row r="8" spans="1:15" ht="19.5" customHeight="1">
      <c r="A8" s="15">
        <v>6</v>
      </c>
      <c r="B8" s="16" t="s">
        <v>4</v>
      </c>
      <c r="C8" s="17">
        <v>2.8</v>
      </c>
      <c r="D8" s="17" t="s">
        <v>25</v>
      </c>
      <c r="F8" s="23"/>
      <c r="G8" s="24"/>
      <c r="H8" s="24"/>
      <c r="I8" s="24"/>
      <c r="J8" s="23"/>
      <c r="K8" s="23"/>
      <c r="L8" s="23"/>
      <c r="M8" s="24"/>
      <c r="N8" s="25"/>
      <c r="O8" s="24"/>
    </row>
    <row r="9" spans="1:15" ht="19.5" customHeight="1">
      <c r="A9" s="15">
        <v>7</v>
      </c>
      <c r="B9" s="16" t="s">
        <v>21</v>
      </c>
      <c r="C9" s="17">
        <v>4</v>
      </c>
      <c r="D9" s="17" t="s">
        <v>25</v>
      </c>
      <c r="F9" s="23"/>
      <c r="G9" s="24"/>
      <c r="H9" s="24"/>
      <c r="I9" s="24"/>
      <c r="J9" s="23"/>
      <c r="K9" s="23"/>
      <c r="L9" s="23"/>
      <c r="M9" s="24"/>
      <c r="N9" s="25"/>
      <c r="O9" s="24"/>
    </row>
    <row r="10" spans="1:15" ht="19.5" customHeight="1">
      <c r="A10" s="15">
        <v>8</v>
      </c>
      <c r="B10" s="26" t="s">
        <v>26</v>
      </c>
      <c r="C10" s="17">
        <v>1</v>
      </c>
      <c r="D10" s="27" t="s">
        <v>19</v>
      </c>
      <c r="F10" s="23"/>
      <c r="G10" s="24"/>
      <c r="H10" s="24"/>
      <c r="I10" s="24"/>
      <c r="J10" s="23"/>
      <c r="K10" s="23"/>
      <c r="L10" s="23"/>
      <c r="M10" s="24"/>
      <c r="N10" s="25"/>
      <c r="O10" s="24"/>
    </row>
    <row r="11" spans="1:15" ht="19.5" customHeight="1">
      <c r="A11" s="28" t="s">
        <v>32</v>
      </c>
      <c r="B11" s="13"/>
      <c r="C11" s="13"/>
      <c r="D11" s="13"/>
      <c r="F11" s="23"/>
      <c r="G11" s="24"/>
      <c r="H11" s="24"/>
      <c r="I11" s="24"/>
      <c r="J11" s="23"/>
      <c r="K11" s="23"/>
      <c r="L11" s="23"/>
      <c r="M11" s="24"/>
      <c r="N11" s="25"/>
      <c r="O11" s="24"/>
    </row>
    <row r="12" spans="1:15" ht="19.5" customHeight="1">
      <c r="A12" s="5" t="s">
        <v>15</v>
      </c>
      <c r="B12" s="29" t="s">
        <v>16</v>
      </c>
      <c r="C12" s="29" t="s">
        <v>17</v>
      </c>
      <c r="D12" s="7" t="s">
        <v>18</v>
      </c>
      <c r="E12" s="21"/>
      <c r="F12" s="23"/>
      <c r="G12" s="24"/>
      <c r="H12" s="24"/>
      <c r="I12" s="24"/>
      <c r="J12" s="23"/>
      <c r="K12" s="23"/>
      <c r="L12" s="23"/>
      <c r="M12" s="24"/>
      <c r="N12" s="25"/>
      <c r="O12" s="24"/>
    </row>
    <row r="13" spans="1:15" ht="19.5" customHeight="1">
      <c r="A13" s="15">
        <v>1</v>
      </c>
      <c r="B13" s="30" t="s">
        <v>27</v>
      </c>
      <c r="C13" s="17">
        <f>J3*G3</f>
        <v>156</v>
      </c>
      <c r="D13" s="17" t="s">
        <v>8</v>
      </c>
      <c r="E13" s="21"/>
      <c r="F13" s="23"/>
      <c r="G13" s="24"/>
      <c r="H13" s="24"/>
      <c r="I13" s="24"/>
      <c r="J13" s="23"/>
      <c r="K13" s="23"/>
      <c r="L13" s="23"/>
      <c r="M13" s="24"/>
      <c r="N13" s="25"/>
      <c r="O13" s="24"/>
    </row>
    <row r="14" spans="1:18" ht="19.5" customHeight="1">
      <c r="A14" s="15">
        <v>2</v>
      </c>
      <c r="B14" s="30" t="s">
        <v>28</v>
      </c>
      <c r="C14" s="17">
        <f>K3*G3</f>
        <v>195</v>
      </c>
      <c r="D14" s="17" t="s">
        <v>19</v>
      </c>
      <c r="E14" s="21"/>
      <c r="F14" s="23"/>
      <c r="G14" s="24"/>
      <c r="H14" s="24"/>
      <c r="I14" s="24"/>
      <c r="J14" s="23"/>
      <c r="K14" s="23"/>
      <c r="L14" s="23"/>
      <c r="M14" s="24"/>
      <c r="N14" s="25"/>
      <c r="O14" s="24"/>
      <c r="R14"/>
    </row>
    <row r="15" spans="1:15" ht="19.5" customHeight="1">
      <c r="A15" s="15">
        <v>3</v>
      </c>
      <c r="B15" s="30" t="s">
        <v>11</v>
      </c>
      <c r="C15" s="17">
        <f>J3*H3*G3</f>
        <v>624</v>
      </c>
      <c r="D15" s="17" t="s">
        <v>22</v>
      </c>
      <c r="E15" s="21"/>
      <c r="F15" s="23"/>
      <c r="G15" s="24"/>
      <c r="H15" s="24"/>
      <c r="I15" s="24"/>
      <c r="J15" s="23"/>
      <c r="K15" s="23"/>
      <c r="L15" s="23"/>
      <c r="M15" s="24"/>
      <c r="N15" s="25"/>
      <c r="O15" s="24"/>
    </row>
    <row r="16" spans="1:15" ht="19.5" customHeight="1">
      <c r="A16" s="15">
        <v>4</v>
      </c>
      <c r="B16" s="30" t="s">
        <v>12</v>
      </c>
      <c r="C16" s="17">
        <f>J3*I3*G3</f>
        <v>312</v>
      </c>
      <c r="D16" s="17" t="s">
        <v>22</v>
      </c>
      <c r="E16" s="21"/>
      <c r="F16" s="23"/>
      <c r="G16" s="24"/>
      <c r="H16" s="24"/>
      <c r="I16" s="24"/>
      <c r="J16" s="23"/>
      <c r="K16" s="23"/>
      <c r="L16" s="23"/>
      <c r="M16" s="24"/>
      <c r="N16" s="25"/>
      <c r="O16" s="24"/>
    </row>
    <row r="17" spans="1:15" ht="19.5" customHeight="1">
      <c r="A17" s="15">
        <v>5</v>
      </c>
      <c r="B17" s="30" t="s">
        <v>13</v>
      </c>
      <c r="C17" s="17">
        <f>J3*6*G3</f>
        <v>936</v>
      </c>
      <c r="D17" s="17" t="s">
        <v>19</v>
      </c>
      <c r="E17" s="21"/>
      <c r="F17" s="23"/>
      <c r="G17" s="24"/>
      <c r="H17" s="24"/>
      <c r="I17" s="24"/>
      <c r="J17" s="23"/>
      <c r="K17" s="23"/>
      <c r="L17" s="23"/>
      <c r="M17" s="24"/>
      <c r="N17" s="25"/>
      <c r="O17" s="24"/>
    </row>
    <row r="18" spans="1:14" ht="19.5" customHeight="1">
      <c r="A18" s="15">
        <v>6</v>
      </c>
      <c r="B18" s="30" t="s">
        <v>14</v>
      </c>
      <c r="C18" s="17">
        <f>J3*4*G3</f>
        <v>624</v>
      </c>
      <c r="D18" s="17" t="s">
        <v>19</v>
      </c>
      <c r="E18" s="21"/>
      <c r="F18" s="21"/>
      <c r="G18" s="13"/>
      <c r="H18" s="13"/>
      <c r="I18" s="13"/>
      <c r="J18" s="21"/>
      <c r="K18" s="21"/>
      <c r="L18" s="21"/>
      <c r="M18" s="13"/>
      <c r="N18" s="14"/>
    </row>
    <row r="19" spans="1:14" ht="19.5" customHeight="1" thickBot="1">
      <c r="A19" s="31"/>
      <c r="B19" s="32"/>
      <c r="C19" s="32"/>
      <c r="D19" s="32"/>
      <c r="E19" s="32"/>
      <c r="F19" s="33"/>
      <c r="G19" s="32"/>
      <c r="H19" s="32"/>
      <c r="I19" s="32"/>
      <c r="J19" s="33"/>
      <c r="K19" s="33"/>
      <c r="L19" s="33"/>
      <c r="M19" s="32"/>
      <c r="N19" s="34"/>
    </row>
    <row r="20" ht="19.5" customHeight="1" thickTop="1"/>
    <row r="21" ht="14.25"/>
    <row r="22" ht="14.25"/>
    <row r="23" ht="14.25"/>
    <row r="24" ht="14.25"/>
    <row r="25" ht="14.25">
      <c r="F25"/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</sheetData>
  <sheetProtection/>
  <protectedRanges>
    <protectedRange password="CF7A" sqref="C3:C10" name="区域1"/>
  </protectedRanges>
  <mergeCells count="4">
    <mergeCell ref="F1:G1"/>
    <mergeCell ref="J1:L1"/>
    <mergeCell ref="H1:I1"/>
    <mergeCell ref="F6:N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2011-08-04T12:49:44Z</cp:lastPrinted>
  <dcterms:created xsi:type="dcterms:W3CDTF">1996-12-17T01:32:42Z</dcterms:created>
  <dcterms:modified xsi:type="dcterms:W3CDTF">2017-05-10T06:16:11Z</dcterms:modified>
  <cp:category/>
  <cp:version/>
  <cp:contentType/>
  <cp:contentStatus/>
</cp:coreProperties>
</file>